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330"/>
  </bookViews>
  <sheets>
    <sheet name="Med-Test" sheetId="1" r:id="rId1"/>
  </sheets>
  <calcPr calcId="145621"/>
</workbook>
</file>

<file path=xl/calcChain.xml><?xml version="1.0" encoding="utf-8"?>
<calcChain xmlns="http://schemas.openxmlformats.org/spreadsheetml/2006/main">
  <c r="L18" i="1" l="1"/>
  <c r="L22" i="1"/>
  <c r="L8" i="1"/>
  <c r="L4" i="1"/>
  <c r="L5" i="1"/>
  <c r="H17" i="1" l="1"/>
  <c r="H9" i="1"/>
  <c r="L9" i="1" s="1"/>
  <c r="D16" i="1"/>
  <c r="N13" i="1" l="1"/>
  <c r="O19" i="1" s="1"/>
  <c r="P19" i="1" s="1"/>
  <c r="L17" i="1"/>
  <c r="L21" i="1"/>
  <c r="L13" i="1"/>
  <c r="O11" i="1" s="1"/>
  <c r="O15" i="1" l="1"/>
  <c r="O7" i="1"/>
  <c r="P7" i="1" s="1"/>
</calcChain>
</file>

<file path=xl/sharedStrings.xml><?xml version="1.0" encoding="utf-8"?>
<sst xmlns="http://schemas.openxmlformats.org/spreadsheetml/2006/main" count="24" uniqueCount="21">
  <si>
    <t>T-</t>
  </si>
  <si>
    <t>T+</t>
  </si>
  <si>
    <t>P(T+)</t>
  </si>
  <si>
    <t>E+</t>
  </si>
  <si>
    <t>E-</t>
  </si>
  <si>
    <t>P(E+|T+)</t>
  </si>
  <si>
    <t>P(T+|E-)</t>
  </si>
  <si>
    <t>P(T-|E-)</t>
  </si>
  <si>
    <r>
      <t>P(</t>
    </r>
    <r>
      <rPr>
        <sz val="16"/>
        <color theme="1"/>
        <rFont val="Symbol"/>
        <family val="1"/>
        <charset val="2"/>
      </rPr>
      <t>E-)</t>
    </r>
  </si>
  <si>
    <t>P(E-|T+)</t>
  </si>
  <si>
    <t>P(E-|T-)</t>
  </si>
  <si>
    <t>P(E+|T-)</t>
  </si>
  <si>
    <t>Proband</t>
  </si>
  <si>
    <t>P(T-)</t>
  </si>
  <si>
    <t>pos.VHW</t>
  </si>
  <si>
    <t>neg.VHW</t>
  </si>
  <si>
    <t>Vorhersagegewinn</t>
  </si>
  <si>
    <t>E</t>
  </si>
  <si>
    <t>P(E+)</t>
  </si>
  <si>
    <t>P(T-|E+)</t>
  </si>
  <si>
    <t>P(T+|E+)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</si>
</sst>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Symbol"/>
      <family val="1"/>
      <charset val="2"/>
    </font>
    <font>
      <sz val="16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0" xfId="0" applyNumberFormat="1"/>
    <xf numFmtId="0" fontId="0" fillId="0" borderId="5" xfId="0" applyBorder="1"/>
    <xf numFmtId="0" fontId="1" fillId="0" borderId="7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758598</xdr:colOff>
      <xdr:row>10</xdr:row>
      <xdr:rowOff>0</xdr:rowOff>
    </xdr:from>
    <xdr:to>
      <xdr:col>3</xdr:col>
      <xdr:colOff>92178</xdr:colOff>
      <xdr:row>11</xdr:row>
      <xdr:rowOff>272143</xdr:rowOff>
    </xdr:to>
    <xdr:cxnSp macro="">
      <xdr:nvCxnSpPr>
        <xdr:cNvPr id="3" name="Gerade Verbindung 2"/>
        <xdr:cNvCxnSpPr/>
      </xdr:nvCxnSpPr>
      <xdr:spPr>
        <a:xfrm flipV="1">
          <a:off x="1520598" y="2500313"/>
          <a:ext cx="857580" cy="537482"/>
        </a:xfrm>
        <a:prstGeom prst="line">
          <a:avLst/>
        </a:prstGeom>
        <a:ln w="15875">
          <a:solidFill>
            <a:schemeClr val="tx1"/>
          </a:solidFill>
        </a:ln>
        <a:effectLst>
          <a:outerShdw sx="1000" sy="1000" algn="ctr" rotWithShape="0">
            <a:srgbClr val="000000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595313</xdr:colOff>
      <xdr:row>6</xdr:row>
      <xdr:rowOff>266292</xdr:rowOff>
    </xdr:from>
    <xdr:to>
      <xdr:col>4</xdr:col>
      <xdr:colOff>747661</xdr:colOff>
      <xdr:row>8</xdr:row>
      <xdr:rowOff>272143</xdr:rowOff>
    </xdr:to>
    <xdr:cxnSp macro="">
      <xdr:nvCxnSpPr>
        <xdr:cNvPr id="5" name="Gerade Verbindung 4"/>
        <xdr:cNvCxnSpPr/>
      </xdr:nvCxnSpPr>
      <xdr:spPr>
        <a:xfrm flipV="1">
          <a:off x="2881313" y="1664426"/>
          <a:ext cx="914348" cy="556940"/>
        </a:xfrm>
        <a:prstGeom prst="line">
          <a:avLst/>
        </a:prstGeom>
        <a:ln w="15875">
          <a:solidFill>
            <a:schemeClr val="tx1"/>
          </a:solidFill>
        </a:ln>
        <a:effectLst>
          <a:outerShdw sx="1000" sy="1000" algn="ctr" rotWithShape="0">
            <a:srgbClr val="000000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747661</xdr:colOff>
      <xdr:row>4</xdr:row>
      <xdr:rowOff>129268</xdr:rowOff>
    </xdr:from>
    <xdr:to>
      <xdr:col>6</xdr:col>
      <xdr:colOff>758598</xdr:colOff>
      <xdr:row>6</xdr:row>
      <xdr:rowOff>10244</xdr:rowOff>
    </xdr:to>
    <xdr:cxnSp macro="">
      <xdr:nvCxnSpPr>
        <xdr:cNvPr id="7" name="Gerade Verbindung 6"/>
        <xdr:cNvCxnSpPr/>
      </xdr:nvCxnSpPr>
      <xdr:spPr>
        <a:xfrm flipV="1">
          <a:off x="4557661" y="976313"/>
          <a:ext cx="772937" cy="432065"/>
        </a:xfrm>
        <a:prstGeom prst="line">
          <a:avLst/>
        </a:prstGeom>
        <a:ln w="15875">
          <a:solidFill>
            <a:schemeClr val="tx1"/>
          </a:solidFill>
        </a:ln>
        <a:effectLst>
          <a:outerShdw sx="1000" sy="1000" algn="ctr" rotWithShape="0">
            <a:srgbClr val="000000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3402</xdr:colOff>
      <xdr:row>6</xdr:row>
      <xdr:rowOff>268741</xdr:rowOff>
    </xdr:from>
    <xdr:to>
      <xdr:col>7</xdr:col>
      <xdr:colOff>3402</xdr:colOff>
      <xdr:row>8</xdr:row>
      <xdr:rowOff>156482</xdr:rowOff>
    </xdr:to>
    <xdr:cxnSp macro="">
      <xdr:nvCxnSpPr>
        <xdr:cNvPr id="9" name="Gerade Verbindung 8"/>
        <xdr:cNvCxnSpPr/>
      </xdr:nvCxnSpPr>
      <xdr:spPr>
        <a:xfrm>
          <a:off x="4575402" y="1666875"/>
          <a:ext cx="762000" cy="438830"/>
        </a:xfrm>
        <a:prstGeom prst="line">
          <a:avLst/>
        </a:prstGeom>
        <a:ln w="15875">
          <a:solidFill>
            <a:schemeClr val="tx1"/>
          </a:solidFill>
        </a:ln>
        <a:effectLst>
          <a:outerShdw sx="1000" sy="1000" algn="ctr" rotWithShape="0">
            <a:srgbClr val="000000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561295</xdr:colOff>
      <xdr:row>15</xdr:row>
      <xdr:rowOff>272143</xdr:rowOff>
    </xdr:from>
    <xdr:to>
      <xdr:col>5</xdr:col>
      <xdr:colOff>3402</xdr:colOff>
      <xdr:row>18</xdr:row>
      <xdr:rowOff>6804</xdr:rowOff>
    </xdr:to>
    <xdr:cxnSp macro="">
      <xdr:nvCxnSpPr>
        <xdr:cNvPr id="14" name="Gerade Verbindung 13"/>
        <xdr:cNvCxnSpPr/>
      </xdr:nvCxnSpPr>
      <xdr:spPr>
        <a:xfrm>
          <a:off x="2847295" y="4129768"/>
          <a:ext cx="966107" cy="571500"/>
        </a:xfrm>
        <a:prstGeom prst="line">
          <a:avLst/>
        </a:prstGeom>
        <a:ln w="15875">
          <a:solidFill>
            <a:schemeClr val="tx1"/>
          </a:solidFill>
        </a:ln>
        <a:effectLst>
          <a:outerShdw sx="1000" sy="1000" algn="ctr" rotWithShape="0">
            <a:srgbClr val="000000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747660</xdr:colOff>
      <xdr:row>13</xdr:row>
      <xdr:rowOff>1</xdr:rowOff>
    </xdr:from>
    <xdr:to>
      <xdr:col>3</xdr:col>
      <xdr:colOff>133146</xdr:colOff>
      <xdr:row>15</xdr:row>
      <xdr:rowOff>0</xdr:rowOff>
    </xdr:to>
    <xdr:cxnSp macro="">
      <xdr:nvCxnSpPr>
        <xdr:cNvPr id="16" name="Gerade Verbindung 15"/>
        <xdr:cNvCxnSpPr/>
      </xdr:nvCxnSpPr>
      <xdr:spPr>
        <a:xfrm>
          <a:off x="747660" y="3338872"/>
          <a:ext cx="901292" cy="542822"/>
        </a:xfrm>
        <a:prstGeom prst="line">
          <a:avLst/>
        </a:prstGeom>
        <a:ln w="15875">
          <a:solidFill>
            <a:schemeClr val="tx1"/>
          </a:solidFill>
        </a:ln>
        <a:effectLst>
          <a:outerShdw sx="1000" sy="1000" algn="ctr" rotWithShape="0">
            <a:srgbClr val="000000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755196</xdr:colOff>
      <xdr:row>16</xdr:row>
      <xdr:rowOff>143388</xdr:rowOff>
    </xdr:from>
    <xdr:to>
      <xdr:col>6</xdr:col>
      <xdr:colOff>747661</xdr:colOff>
      <xdr:row>17</xdr:row>
      <xdr:rowOff>268741</xdr:rowOff>
    </xdr:to>
    <xdr:cxnSp macro="">
      <xdr:nvCxnSpPr>
        <xdr:cNvPr id="18" name="Gerade Verbindung 17"/>
        <xdr:cNvCxnSpPr/>
      </xdr:nvCxnSpPr>
      <xdr:spPr>
        <a:xfrm flipV="1">
          <a:off x="4565196" y="4276558"/>
          <a:ext cx="754465" cy="411103"/>
        </a:xfrm>
        <a:prstGeom prst="line">
          <a:avLst/>
        </a:prstGeom>
        <a:ln w="15875">
          <a:solidFill>
            <a:schemeClr val="tx1"/>
          </a:solidFill>
        </a:ln>
        <a:effectLst>
          <a:outerShdw sx="1000" sy="1000" algn="ctr" rotWithShape="0">
            <a:srgbClr val="000000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758598</xdr:colOff>
      <xdr:row>18</xdr:row>
      <xdr:rowOff>268741</xdr:rowOff>
    </xdr:from>
    <xdr:to>
      <xdr:col>7</xdr:col>
      <xdr:colOff>0</xdr:colOff>
      <xdr:row>20</xdr:row>
      <xdr:rowOff>153629</xdr:rowOff>
    </xdr:to>
    <xdr:cxnSp macro="">
      <xdr:nvCxnSpPr>
        <xdr:cNvPr id="20" name="Gerade Verbindung 19"/>
        <xdr:cNvCxnSpPr/>
      </xdr:nvCxnSpPr>
      <xdr:spPr>
        <a:xfrm>
          <a:off x="4568598" y="4963205"/>
          <a:ext cx="765402" cy="435978"/>
        </a:xfrm>
        <a:prstGeom prst="line">
          <a:avLst/>
        </a:prstGeom>
        <a:ln w="15875">
          <a:solidFill>
            <a:schemeClr val="tx1"/>
          </a:solidFill>
        </a:ln>
        <a:effectLst>
          <a:outerShdw sx="1000" sy="1000" algn="ctr" rotWithShape="0">
            <a:srgbClr val="000000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747662</xdr:colOff>
      <xdr:row>4</xdr:row>
      <xdr:rowOff>143107</xdr:rowOff>
    </xdr:from>
    <xdr:to>
      <xdr:col>8</xdr:col>
      <xdr:colOff>747661</xdr:colOff>
      <xdr:row>4</xdr:row>
      <xdr:rowOff>143387</xdr:rowOff>
    </xdr:to>
    <xdr:cxnSp macro="">
      <xdr:nvCxnSpPr>
        <xdr:cNvPr id="29" name="Gerade Verbindung 28"/>
        <xdr:cNvCxnSpPr/>
      </xdr:nvCxnSpPr>
      <xdr:spPr>
        <a:xfrm flipV="1">
          <a:off x="5295081" y="1003430"/>
          <a:ext cx="757903" cy="28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133145</xdr:rowOff>
    </xdr:from>
    <xdr:to>
      <xdr:col>9</xdr:col>
      <xdr:colOff>0</xdr:colOff>
      <xdr:row>8</xdr:row>
      <xdr:rowOff>133425</xdr:rowOff>
    </xdr:to>
    <xdr:cxnSp macro="">
      <xdr:nvCxnSpPr>
        <xdr:cNvPr id="33" name="Gerade Verbindung 32"/>
        <xdr:cNvCxnSpPr/>
      </xdr:nvCxnSpPr>
      <xdr:spPr>
        <a:xfrm flipV="1">
          <a:off x="5305323" y="2099597"/>
          <a:ext cx="757903" cy="28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747662</xdr:colOff>
      <xdr:row>16</xdr:row>
      <xdr:rowOff>153629</xdr:rowOff>
    </xdr:from>
    <xdr:to>
      <xdr:col>8</xdr:col>
      <xdr:colOff>747661</xdr:colOff>
      <xdr:row>16</xdr:row>
      <xdr:rowOff>153909</xdr:rowOff>
    </xdr:to>
    <xdr:cxnSp macro="">
      <xdr:nvCxnSpPr>
        <xdr:cNvPr id="34" name="Gerade Verbindung 33"/>
        <xdr:cNvCxnSpPr/>
      </xdr:nvCxnSpPr>
      <xdr:spPr>
        <a:xfrm flipV="1">
          <a:off x="5295081" y="4311855"/>
          <a:ext cx="757903" cy="28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747662</xdr:colOff>
      <xdr:row>20</xdr:row>
      <xdr:rowOff>143387</xdr:rowOff>
    </xdr:from>
    <xdr:to>
      <xdr:col>8</xdr:col>
      <xdr:colOff>747661</xdr:colOff>
      <xdr:row>20</xdr:row>
      <xdr:rowOff>143667</xdr:rowOff>
    </xdr:to>
    <xdr:cxnSp macro="">
      <xdr:nvCxnSpPr>
        <xdr:cNvPr id="35" name="Gerade Verbindung 34"/>
        <xdr:cNvCxnSpPr/>
      </xdr:nvCxnSpPr>
      <xdr:spPr>
        <a:xfrm flipV="1">
          <a:off x="5295081" y="5417984"/>
          <a:ext cx="757903" cy="28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231321</xdr:colOff>
      <xdr:row>9</xdr:row>
      <xdr:rowOff>0</xdr:rowOff>
    </xdr:from>
    <xdr:to>
      <xdr:col>11</xdr:col>
      <xdr:colOff>235567</xdr:colOff>
      <xdr:row>11</xdr:row>
      <xdr:rowOff>275544</xdr:rowOff>
    </xdr:to>
    <xdr:cxnSp macro="">
      <xdr:nvCxnSpPr>
        <xdr:cNvPr id="38" name="Gerade Verbindung 37"/>
        <xdr:cNvCxnSpPr/>
      </xdr:nvCxnSpPr>
      <xdr:spPr>
        <a:xfrm flipH="1">
          <a:off x="8613321" y="2224768"/>
          <a:ext cx="4246" cy="816428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235567</xdr:colOff>
      <xdr:row>13</xdr:row>
      <xdr:rowOff>1</xdr:rowOff>
    </xdr:from>
    <xdr:to>
      <xdr:col>13</xdr:col>
      <xdr:colOff>241527</xdr:colOff>
      <xdr:row>20</xdr:row>
      <xdr:rowOff>166687</xdr:rowOff>
    </xdr:to>
    <xdr:cxnSp macro="">
      <xdr:nvCxnSpPr>
        <xdr:cNvPr id="40" name="Gerade Verbindung 39"/>
        <xdr:cNvCxnSpPr/>
      </xdr:nvCxnSpPr>
      <xdr:spPr>
        <a:xfrm flipH="1" flipV="1">
          <a:off x="10447728" y="3316742"/>
          <a:ext cx="5960" cy="2095499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235566</xdr:colOff>
      <xdr:row>4</xdr:row>
      <xdr:rowOff>143387</xdr:rowOff>
    </xdr:from>
    <xdr:to>
      <xdr:col>13</xdr:col>
      <xdr:colOff>245808</xdr:colOff>
      <xdr:row>12</xdr:row>
      <xdr:rowOff>0</xdr:rowOff>
    </xdr:to>
    <xdr:cxnSp macro="">
      <xdr:nvCxnSpPr>
        <xdr:cNvPr id="42" name="Gerade Verbindung 41"/>
        <xdr:cNvCxnSpPr/>
      </xdr:nvCxnSpPr>
      <xdr:spPr>
        <a:xfrm flipH="1">
          <a:off x="10395566" y="1003710"/>
          <a:ext cx="10242" cy="2058629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757868</xdr:colOff>
      <xdr:row>8</xdr:row>
      <xdr:rowOff>143387</xdr:rowOff>
    </xdr:from>
    <xdr:to>
      <xdr:col>10</xdr:col>
      <xdr:colOff>757868</xdr:colOff>
      <xdr:row>8</xdr:row>
      <xdr:rowOff>143667</xdr:rowOff>
    </xdr:to>
    <xdr:cxnSp macro="">
      <xdr:nvCxnSpPr>
        <xdr:cNvPr id="19" name="Gerade Verbindung 18"/>
        <xdr:cNvCxnSpPr/>
      </xdr:nvCxnSpPr>
      <xdr:spPr>
        <a:xfrm flipV="1">
          <a:off x="7615868" y="2092610"/>
          <a:ext cx="762000" cy="28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757867</xdr:colOff>
      <xdr:row>4</xdr:row>
      <xdr:rowOff>143387</xdr:rowOff>
    </xdr:from>
    <xdr:to>
      <xdr:col>10</xdr:col>
      <xdr:colOff>757867</xdr:colOff>
      <xdr:row>4</xdr:row>
      <xdr:rowOff>143667</xdr:rowOff>
    </xdr:to>
    <xdr:cxnSp macro="">
      <xdr:nvCxnSpPr>
        <xdr:cNvPr id="21" name="Gerade Verbindung 20"/>
        <xdr:cNvCxnSpPr/>
      </xdr:nvCxnSpPr>
      <xdr:spPr>
        <a:xfrm flipV="1">
          <a:off x="7615867" y="990432"/>
          <a:ext cx="762000" cy="28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153629</xdr:rowOff>
    </xdr:from>
    <xdr:to>
      <xdr:col>11</xdr:col>
      <xdr:colOff>0</xdr:colOff>
      <xdr:row>16</xdr:row>
      <xdr:rowOff>153909</xdr:rowOff>
    </xdr:to>
    <xdr:cxnSp macro="">
      <xdr:nvCxnSpPr>
        <xdr:cNvPr id="22" name="Gerade Verbindung 21"/>
        <xdr:cNvCxnSpPr/>
      </xdr:nvCxnSpPr>
      <xdr:spPr>
        <a:xfrm flipV="1">
          <a:off x="7579032" y="4311855"/>
          <a:ext cx="757903" cy="28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</xdr:colOff>
      <xdr:row>20</xdr:row>
      <xdr:rowOff>153629</xdr:rowOff>
    </xdr:from>
    <xdr:to>
      <xdr:col>11</xdr:col>
      <xdr:colOff>1</xdr:colOff>
      <xdr:row>20</xdr:row>
      <xdr:rowOff>153909</xdr:rowOff>
    </xdr:to>
    <xdr:cxnSp macro="">
      <xdr:nvCxnSpPr>
        <xdr:cNvPr id="23" name="Gerade Verbindung 22"/>
        <xdr:cNvCxnSpPr/>
      </xdr:nvCxnSpPr>
      <xdr:spPr>
        <a:xfrm flipV="1">
          <a:off x="7579033" y="5428226"/>
          <a:ext cx="757903" cy="28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20</xdr:row>
      <xdr:rowOff>153629</xdr:rowOff>
    </xdr:from>
    <xdr:to>
      <xdr:col>13</xdr:col>
      <xdr:colOff>235565</xdr:colOff>
      <xdr:row>20</xdr:row>
      <xdr:rowOff>153909</xdr:rowOff>
    </xdr:to>
    <xdr:cxnSp macro="">
      <xdr:nvCxnSpPr>
        <xdr:cNvPr id="30" name="Gerade Verbindung 29"/>
        <xdr:cNvCxnSpPr/>
      </xdr:nvCxnSpPr>
      <xdr:spPr>
        <a:xfrm flipV="1">
          <a:off x="9402097" y="5428226"/>
          <a:ext cx="993468" cy="28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</xdr:row>
      <xdr:rowOff>143387</xdr:rowOff>
    </xdr:from>
    <xdr:to>
      <xdr:col>13</xdr:col>
      <xdr:colOff>256048</xdr:colOff>
      <xdr:row>4</xdr:row>
      <xdr:rowOff>143667</xdr:rowOff>
    </xdr:to>
    <xdr:cxnSp macro="">
      <xdr:nvCxnSpPr>
        <xdr:cNvPr id="37" name="Gerade Verbindung 36"/>
        <xdr:cNvCxnSpPr/>
      </xdr:nvCxnSpPr>
      <xdr:spPr>
        <a:xfrm flipV="1">
          <a:off x="9402097" y="1003710"/>
          <a:ext cx="1013951" cy="28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245808</xdr:colOff>
      <xdr:row>13</xdr:row>
      <xdr:rowOff>0</xdr:rowOff>
    </xdr:from>
    <xdr:to>
      <xdr:col>11</xdr:col>
      <xdr:colOff>248330</xdr:colOff>
      <xdr:row>15</xdr:row>
      <xdr:rowOff>272143</xdr:rowOff>
    </xdr:to>
    <xdr:cxnSp macro="">
      <xdr:nvCxnSpPr>
        <xdr:cNvPr id="39" name="Gerade Verbindung 38"/>
        <xdr:cNvCxnSpPr/>
      </xdr:nvCxnSpPr>
      <xdr:spPr>
        <a:xfrm>
          <a:off x="8627808" y="3316741"/>
          <a:ext cx="2522" cy="813027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22"/>
  <sheetViews>
    <sheetView tabSelected="1" zoomScale="98" zoomScaleNormal="98" workbookViewId="0">
      <selection activeCell="H5" sqref="H5"/>
    </sheetView>
  </sheetViews>
  <sheetFormatPr baseColWidth="10" defaultRowHeight="15" x14ac:dyDescent="0.25"/>
  <cols>
    <col min="12" max="12" width="16" customWidth="1"/>
    <col min="14" max="14" width="16.5703125" customWidth="1"/>
    <col min="15" max="15" width="19" customWidth="1"/>
  </cols>
  <sheetData>
    <row r="4" spans="2:16" ht="21.75" thickBot="1" x14ac:dyDescent="0.3">
      <c r="B4" s="2"/>
      <c r="C4" s="2"/>
      <c r="D4" s="2"/>
      <c r="E4" s="2"/>
      <c r="F4" s="2"/>
      <c r="G4" s="2"/>
      <c r="H4" s="2" t="s">
        <v>19</v>
      </c>
      <c r="I4" s="2"/>
      <c r="J4" s="2"/>
      <c r="K4" s="2"/>
      <c r="L4" s="1" t="str">
        <f>"P( "&amp;F7&amp;" und "&amp;J5&amp;")"</f>
        <v>P( E+ und T-)</v>
      </c>
      <c r="M4" s="2"/>
      <c r="N4" s="2"/>
    </row>
    <row r="5" spans="2:16" ht="21.75" thickBot="1" x14ac:dyDescent="0.3">
      <c r="B5" s="2"/>
      <c r="C5" s="2"/>
      <c r="D5" s="2"/>
      <c r="E5" s="2"/>
      <c r="F5" s="2"/>
      <c r="G5" s="2"/>
      <c r="H5" s="14"/>
      <c r="I5" s="2"/>
      <c r="J5" s="4" t="s">
        <v>0</v>
      </c>
      <c r="K5" s="2"/>
      <c r="L5" s="6">
        <f>D10*H5</f>
        <v>0</v>
      </c>
      <c r="M5" s="2"/>
      <c r="N5" s="2"/>
    </row>
    <row r="6" spans="2:16" ht="21.75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 t="s">
        <v>5</v>
      </c>
      <c r="P6" t="s">
        <v>16</v>
      </c>
    </row>
    <row r="7" spans="2:16" ht="21.75" thickBot="1" x14ac:dyDescent="0.3">
      <c r="B7" s="2"/>
      <c r="C7" s="2"/>
      <c r="D7" s="2"/>
      <c r="E7" s="2"/>
      <c r="F7" s="4" t="s">
        <v>3</v>
      </c>
      <c r="G7" s="2"/>
      <c r="H7" s="2"/>
      <c r="I7" s="2"/>
      <c r="J7" s="2"/>
      <c r="K7" s="2"/>
      <c r="L7" s="2"/>
      <c r="M7" s="2"/>
      <c r="N7" s="2"/>
      <c r="O7" s="6">
        <f>D10*H9/L13</f>
        <v>0</v>
      </c>
      <c r="P7" s="11">
        <f>O7-D10</f>
        <v>0</v>
      </c>
    </row>
    <row r="8" spans="2:16" ht="21.75" thickBot="1" x14ac:dyDescent="0.3">
      <c r="B8" s="2"/>
      <c r="C8" s="2"/>
      <c r="D8" s="2"/>
      <c r="E8" s="2"/>
      <c r="F8" s="2"/>
      <c r="G8" s="2"/>
      <c r="H8" s="2"/>
      <c r="I8" s="2"/>
      <c r="J8" s="2"/>
      <c r="K8" s="2"/>
      <c r="L8" s="1" t="str">
        <f>"P( "&amp;F7&amp;" und "&amp;J9&amp;")"</f>
        <v>P( E+ und T+)</v>
      </c>
      <c r="M8" s="2"/>
      <c r="N8" s="2"/>
      <c r="O8" s="7" t="s">
        <v>14</v>
      </c>
    </row>
    <row r="9" spans="2:16" ht="21.75" thickBot="1" x14ac:dyDescent="0.3">
      <c r="B9" s="2"/>
      <c r="C9" s="2"/>
      <c r="D9" s="5" t="s">
        <v>18</v>
      </c>
      <c r="E9" s="2"/>
      <c r="F9" s="2"/>
      <c r="G9" s="2"/>
      <c r="H9" s="4">
        <f>1-H5</f>
        <v>1</v>
      </c>
      <c r="I9" s="2"/>
      <c r="J9" s="4" t="s">
        <v>1</v>
      </c>
      <c r="K9" s="2"/>
      <c r="L9" s="6">
        <f>D10*H9</f>
        <v>0</v>
      </c>
      <c r="M9" s="2"/>
      <c r="N9" s="2"/>
    </row>
    <row r="10" spans="2:16" ht="21.75" thickBot="1" x14ac:dyDescent="0.3">
      <c r="B10" s="2"/>
      <c r="C10" s="5"/>
      <c r="D10" s="14"/>
      <c r="E10" s="2"/>
      <c r="F10" s="2"/>
      <c r="G10" s="2"/>
      <c r="H10" s="2" t="s">
        <v>20</v>
      </c>
      <c r="I10" s="2"/>
      <c r="J10" s="2"/>
      <c r="K10" s="2"/>
      <c r="L10" s="2"/>
      <c r="M10" s="2"/>
      <c r="N10" s="2"/>
      <c r="O10" s="8" t="s">
        <v>9</v>
      </c>
    </row>
    <row r="11" spans="2:16" ht="2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9">
        <f>D16*H17/L13</f>
        <v>1</v>
      </c>
    </row>
    <row r="12" spans="2:16" ht="21.75" thickBot="1" x14ac:dyDescent="0.3">
      <c r="B12" s="2"/>
      <c r="C12" s="2"/>
      <c r="D12" s="2"/>
      <c r="F12" s="2" t="s">
        <v>17</v>
      </c>
      <c r="G12" s="2"/>
      <c r="I12" s="2"/>
      <c r="J12" s="2"/>
      <c r="K12" s="2"/>
      <c r="L12" s="2" t="s">
        <v>2</v>
      </c>
      <c r="M12" s="2"/>
      <c r="N12" s="2" t="s">
        <v>13</v>
      </c>
      <c r="O12" s="3"/>
    </row>
    <row r="13" spans="2:16" ht="21.75" thickBot="1" x14ac:dyDescent="0.3">
      <c r="B13" s="4" t="s">
        <v>12</v>
      </c>
      <c r="C13" s="2"/>
      <c r="D13" s="2"/>
      <c r="E13" s="12"/>
      <c r="F13" s="15"/>
      <c r="G13" s="13"/>
      <c r="I13" s="2"/>
      <c r="J13" s="2"/>
      <c r="K13" s="2"/>
      <c r="L13" s="6">
        <f>D10*H9+D16*H17</f>
        <v>1</v>
      </c>
      <c r="M13" s="2"/>
      <c r="N13" s="6">
        <f>D10*H5+D16*H21</f>
        <v>0</v>
      </c>
      <c r="O13" s="3"/>
    </row>
    <row r="14" spans="2:16" ht="21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</row>
    <row r="15" spans="2:16" ht="21.75" thickBot="1" x14ac:dyDescent="0.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0" t="e">
        <f>D10*H5/N13</f>
        <v>#DIV/0!</v>
      </c>
    </row>
    <row r="16" spans="2:16" ht="21.75" thickBot="1" x14ac:dyDescent="0.3">
      <c r="B16" s="2"/>
      <c r="C16" s="2"/>
      <c r="D16" s="4">
        <f>1-D10</f>
        <v>1</v>
      </c>
      <c r="E16" s="2"/>
      <c r="F16" s="2"/>
      <c r="G16" s="2"/>
      <c r="H16" s="2" t="s">
        <v>6</v>
      </c>
      <c r="I16" s="2"/>
      <c r="J16" s="2"/>
      <c r="K16" s="2"/>
      <c r="L16" s="2"/>
      <c r="M16" s="2"/>
      <c r="N16" s="2"/>
      <c r="O16" s="9" t="s">
        <v>11</v>
      </c>
    </row>
    <row r="17" spans="2:16" ht="22.5" thickBot="1" x14ac:dyDescent="0.3">
      <c r="B17" s="2"/>
      <c r="C17" s="2"/>
      <c r="D17" s="2" t="s">
        <v>8</v>
      </c>
      <c r="E17" s="2"/>
      <c r="F17" s="2"/>
      <c r="G17" s="2"/>
      <c r="H17" s="4">
        <f>1-H21</f>
        <v>1</v>
      </c>
      <c r="I17" s="2"/>
      <c r="J17" s="4" t="s">
        <v>1</v>
      </c>
      <c r="K17" s="2"/>
      <c r="L17" s="6">
        <f>D16*H17</f>
        <v>1</v>
      </c>
      <c r="M17" s="2"/>
      <c r="N17" s="2"/>
    </row>
    <row r="18" spans="2:16" ht="21.75" thickBot="1" x14ac:dyDescent="0.3">
      <c r="B18" s="2"/>
      <c r="C18" s="2"/>
      <c r="D18" s="2"/>
      <c r="E18" s="2"/>
      <c r="F18" s="2"/>
      <c r="G18" s="2"/>
      <c r="H18" s="2"/>
      <c r="I18" s="2"/>
      <c r="J18" s="2"/>
      <c r="K18" s="2"/>
      <c r="L18" s="7" t="str">
        <f>"P( "&amp;F19&amp;" und "&amp;J17&amp;")"</f>
        <v>P( E- und T+)</v>
      </c>
      <c r="M18" s="2"/>
      <c r="N18" s="2"/>
      <c r="O18" s="1" t="s">
        <v>15</v>
      </c>
    </row>
    <row r="19" spans="2:16" ht="21.75" thickBot="1" x14ac:dyDescent="0.3">
      <c r="B19" s="2"/>
      <c r="C19" s="2"/>
      <c r="D19" s="2"/>
      <c r="E19" s="2"/>
      <c r="F19" s="4" t="s">
        <v>4</v>
      </c>
      <c r="G19" s="2"/>
      <c r="H19" s="2"/>
      <c r="I19" s="2"/>
      <c r="J19" s="2"/>
      <c r="K19" s="2"/>
      <c r="L19" s="2"/>
      <c r="M19" s="2"/>
      <c r="N19" s="2"/>
      <c r="O19" s="6" t="e">
        <f>D16*H21/N13</f>
        <v>#DIV/0!</v>
      </c>
      <c r="P19" s="11" t="e">
        <f>O19-D16</f>
        <v>#DIV/0!</v>
      </c>
    </row>
    <row r="20" spans="2:16" ht="21.75" thickBot="1" x14ac:dyDescent="0.3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 t="s">
        <v>10</v>
      </c>
      <c r="P20" t="s">
        <v>16</v>
      </c>
    </row>
    <row r="21" spans="2:16" ht="21.75" thickBot="1" x14ac:dyDescent="0.3">
      <c r="D21" s="2"/>
      <c r="E21" s="2"/>
      <c r="F21" s="2"/>
      <c r="G21" s="2"/>
      <c r="H21" s="14"/>
      <c r="I21" s="2"/>
      <c r="J21" s="4" t="s">
        <v>0</v>
      </c>
      <c r="K21" s="2"/>
      <c r="L21" s="6">
        <f>D16*H21</f>
        <v>0</v>
      </c>
      <c r="M21" s="2"/>
      <c r="N21" s="2"/>
    </row>
    <row r="22" spans="2:16" ht="21" x14ac:dyDescent="0.25">
      <c r="H22" s="2" t="s">
        <v>7</v>
      </c>
      <c r="L22" s="7" t="str">
        <f>"P( "&amp;F19&amp;" und "&amp;J21&amp;")"</f>
        <v>P( E- und T-)</v>
      </c>
    </row>
  </sheetData>
  <sheetProtection sheet="1" objects="1" scenarios="1" selectLockedCells="1"/>
  <dataValidations count="1">
    <dataValidation type="decimal" allowBlank="1" showInputMessage="1" showErrorMessage="1" sqref="D10 D16 H5 H21">
      <formula1>0</formula1>
      <formula2>1</formula2>
    </dataValidation>
  </dataValidation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Med-Test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Burckhard</dc:creator>
  <cp:lastModifiedBy>Burckhard</cp:lastModifiedBy>
  <dcterms:created xsi:type="dcterms:W3CDTF">2017-05-05T07:57:43Z</dcterms:created>
  <dcterms:modified xsi:type="dcterms:W3CDTF">2017-05-08T10:42:10Z</dcterms:modified>
</cp:coreProperties>
</file>